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EE87437F-86DD-4D6D-8429-0CA0E6A25C98}" xr6:coauthVersionLast="47" xr6:coauthVersionMax="47" xr10:uidLastSave="{00000000-0000-0000-0000-000000000000}"/>
  <bookViews>
    <workbookView xWindow="38280" yWindow="-120" windowWidth="38640" windowHeight="21120" firstSheet="4" activeTab="4" xr2:uid="{8B131C7F-F65E-4225-85D7-610F867DC1EC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 s="1"/>
  <c r="E24" i="5"/>
  <c r="D22" i="5"/>
  <c r="F18" i="5"/>
  <c r="C7" i="4"/>
  <c r="C6" i="4"/>
  <c r="C5" i="4"/>
  <c r="C4" i="4"/>
  <c r="C3" i="2"/>
  <c r="C4" i="2"/>
  <c r="C15" i="2" s="1"/>
  <c r="C5" i="2"/>
  <c r="C6" i="2"/>
  <c r="C7" i="2"/>
  <c r="C2" i="2"/>
  <c r="B8" i="2"/>
  <c r="C14" i="1"/>
  <c r="E4" i="1"/>
  <c r="E5" i="1"/>
  <c r="E6" i="1" s="1"/>
  <c r="E3" i="1"/>
  <c r="E2" i="1"/>
  <c r="C12" i="1"/>
  <c r="C11" i="1"/>
  <c r="D7" i="1"/>
  <c r="D3" i="1"/>
  <c r="D4" i="1"/>
  <c r="D5" i="1"/>
  <c r="D6" i="1"/>
  <c r="D2" i="1"/>
  <c r="D9" i="1"/>
  <c r="C7" i="1"/>
  <c r="C3" i="1"/>
  <c r="C4" i="1"/>
  <c r="C5" i="1"/>
  <c r="C6" i="1"/>
  <c r="C2" i="1"/>
  <c r="B7" i="1"/>
  <c r="C15" i="5"/>
  <c r="C14" i="5"/>
  <c r="C12" i="5"/>
  <c r="C11" i="5"/>
  <c r="B16" i="3"/>
  <c r="B15" i="3"/>
  <c r="D8" i="3"/>
  <c r="D3" i="3"/>
  <c r="D4" i="3"/>
  <c r="D5" i="3"/>
  <c r="D6" i="3"/>
  <c r="D7" i="3"/>
  <c r="D2" i="3"/>
  <c r="D13" i="3"/>
  <c r="C10" i="3"/>
  <c r="C8" i="3"/>
  <c r="C3" i="3"/>
  <c r="C4" i="3"/>
  <c r="C5" i="3"/>
  <c r="C6" i="3"/>
  <c r="C7" i="3"/>
  <c r="C2" i="3"/>
  <c r="B8" i="3"/>
  <c r="F3" i="2" l="1"/>
  <c r="E4" i="2"/>
  <c r="F2" i="2"/>
  <c r="C8" i="2"/>
  <c r="C10" i="2" s="1"/>
  <c r="D6" i="2" l="1"/>
  <c r="D7" i="2"/>
  <c r="D2" i="2"/>
  <c r="D3" i="2"/>
  <c r="D4" i="2"/>
  <c r="D5" i="2"/>
  <c r="F4" i="2"/>
  <c r="E5" i="2"/>
  <c r="B16" i="2"/>
  <c r="E6" i="2" l="1"/>
  <c r="F5" i="2"/>
  <c r="D8" i="2"/>
  <c r="C12" i="2" s="1"/>
  <c r="E7" i="2" l="1"/>
  <c r="F7" i="2" s="1"/>
  <c r="F6" i="2"/>
</calcChain>
</file>

<file path=xl/sharedStrings.xml><?xml version="1.0" encoding="utf-8"?>
<sst xmlns="http://schemas.openxmlformats.org/spreadsheetml/2006/main" count="83" uniqueCount="65">
  <si>
    <t>Antall aviser (x_i)</t>
  </si>
  <si>
    <t>Antall personer (f)</t>
  </si>
  <si>
    <t>SUM</t>
  </si>
  <si>
    <t>a) Gjennomsnittlige antall aviser=</t>
  </si>
  <si>
    <t>x_i*f</t>
  </si>
  <si>
    <t xml:space="preserve"> aviser</t>
  </si>
  <si>
    <t>b) Typetallet=</t>
  </si>
  <si>
    <t xml:space="preserve"> avis</t>
  </si>
  <si>
    <t>Medianen=</t>
  </si>
  <si>
    <t>(x_1500+x_1501)/2=</t>
  </si>
  <si>
    <t>avis</t>
  </si>
  <si>
    <t>c) Empirisk varians=</t>
  </si>
  <si>
    <t>f*(x_i - g)^2</t>
  </si>
  <si>
    <t>Standardavviket=</t>
  </si>
  <si>
    <t>a) Gjennomsnittet=</t>
  </si>
  <si>
    <t xml:space="preserve"> kr</t>
  </si>
  <si>
    <t>kr</t>
  </si>
  <si>
    <t>b) Medianen=</t>
  </si>
  <si>
    <t>Variasjonsbredden=</t>
  </si>
  <si>
    <t>Antall i bilen (x_i)</t>
  </si>
  <si>
    <t>Antall biler (f)</t>
  </si>
  <si>
    <t>a) Gjennomsnittlig antall personer i en bil =</t>
  </si>
  <si>
    <t xml:space="preserve"> personer</t>
  </si>
  <si>
    <t>f*(x_i -g)^2</t>
  </si>
  <si>
    <t>b) Empirisk variansen=</t>
  </si>
  <si>
    <t>Kumulativ frekvens</t>
  </si>
  <si>
    <t>c) Medianen=(x_1250+x_1251)/2=</t>
  </si>
  <si>
    <t>person</t>
  </si>
  <si>
    <t>Antall dager (x_i)</t>
  </si>
  <si>
    <t>Antall ansatte (f)</t>
  </si>
  <si>
    <t>a) Gjennomsnittlig antall fraværsdager=</t>
  </si>
  <si>
    <t>dager</t>
  </si>
  <si>
    <t>b) Medianen=(x_300+x_301)/2=</t>
  </si>
  <si>
    <t>f*(x_i-g)^2</t>
  </si>
  <si>
    <t>c) Standardavviket=</t>
  </si>
  <si>
    <t>Totalt fravær blant de  med høyes fravær=</t>
  </si>
  <si>
    <t>Dager</t>
  </si>
  <si>
    <t>Prosentandel=</t>
  </si>
  <si>
    <t>av totalfraværet.</t>
  </si>
  <si>
    <t>a)</t>
  </si>
  <si>
    <t>Gjennomsnittsalderen=</t>
  </si>
  <si>
    <t>år</t>
  </si>
  <si>
    <t>Medianalderen=</t>
  </si>
  <si>
    <t>b) Når alle ansatte blir eldre, øker hver alder med samme antall år.</t>
  </si>
  <si>
    <r>
      <t>Gjennomsnittsalderen</t>
    </r>
    <r>
      <rPr>
        <sz val="11"/>
        <color theme="1"/>
        <rFont val="Aptos Narrow"/>
        <family val="2"/>
        <scheme val="minor"/>
      </rPr>
      <t xml:space="preserve"> vil øke fordi summen av aldre øker.</t>
    </r>
  </si>
  <si>
    <r>
      <t>Medianalderen</t>
    </r>
    <r>
      <rPr>
        <sz val="11"/>
        <color theme="1"/>
        <rFont val="Aptos Narrow"/>
        <family val="2"/>
        <scheme val="minor"/>
      </rPr>
      <t xml:space="preserve"> vil øke fordi midtverdien øker tilsvarende.</t>
    </r>
  </si>
  <si>
    <r>
      <t>Variasjonsbredden</t>
    </r>
    <r>
      <rPr>
        <sz val="11"/>
        <color theme="1"/>
        <rFont val="Aptos Narrow"/>
        <family val="2"/>
        <scheme val="minor"/>
      </rPr>
      <t xml:space="preserve"> forblir den samme, fordi differansen mellom høyeste og laveste verdi ikke endres.</t>
    </r>
  </si>
  <si>
    <r>
      <t>Standardavviket</t>
    </r>
    <r>
      <rPr>
        <sz val="11"/>
        <color theme="1"/>
        <rFont val="Aptos Narrow"/>
        <family val="2"/>
        <scheme val="minor"/>
      </rPr>
      <t xml:space="preserve"> forblir det samme, siden variasjonen mellom aldrene ikke endres.</t>
    </r>
  </si>
  <si>
    <t>c) Medianen er 40 år. Dette betyr at midtverdien (den 5. verdien i den sorterte listen) er uendret.</t>
  </si>
  <si>
    <t xml:space="preserve">Alderen til den som sluttet må ha vært mindre enn 40 år. </t>
  </si>
  <si>
    <t>Sortert liste med en ny alder på 30 år :</t>
  </si>
  <si>
    <r>
      <t>23,26,</t>
    </r>
    <r>
      <rPr>
        <sz val="11"/>
        <color rgb="FFFF0000"/>
        <rFont val="Aptos Narrow"/>
        <family val="2"/>
        <scheme val="minor"/>
      </rPr>
      <t>30</t>
    </r>
    <r>
      <rPr>
        <sz val="11"/>
        <color theme="1"/>
        <rFont val="Aptos Narrow"/>
        <family val="2"/>
        <scheme val="minor"/>
      </rPr>
      <t>,35,36,40,42,48,54,56</t>
    </r>
  </si>
  <si>
    <t>c) Antall de som har fått en gave med verdi lavere enn medianen=</t>
  </si>
  <si>
    <t>Antall de som har fått en gave med verdi lavere enn medianen=</t>
  </si>
  <si>
    <t>Prosentandele=</t>
  </si>
  <si>
    <t xml:space="preserve">d) Vi finner ny medianen først, deretter finner prosentav de som har fått gave med verdi lavere enn medianen: </t>
  </si>
  <si>
    <r>
      <t>Gjennomsnitt</t>
    </r>
    <r>
      <rPr>
        <sz val="11"/>
        <color theme="1"/>
        <rFont val="Aptos Narrow"/>
        <family val="2"/>
        <scheme val="minor"/>
      </rPr>
      <t>: Endres, fordi en ny verdi legges til og påvirker summen og antallet personer.</t>
    </r>
  </si>
  <si>
    <r>
      <t>Median</t>
    </r>
    <r>
      <rPr>
        <sz val="11"/>
        <color theme="1"/>
        <rFont val="Aptos Narrow"/>
        <family val="2"/>
        <scheme val="minor"/>
      </rPr>
      <t>: Endres, fordi det totale antallet personer er økt, og midtverdien justeres.</t>
    </r>
  </si>
  <si>
    <r>
      <t>Standardavvik</t>
    </r>
    <r>
      <rPr>
        <sz val="11"/>
        <color theme="1"/>
        <rFont val="Aptos Narrow"/>
        <family val="2"/>
        <scheme val="minor"/>
      </rPr>
      <t>: Endres, fordi variansen i verdiene påvirkes av den nye verdien.</t>
    </r>
  </si>
  <si>
    <r>
      <t>Variasjonsbredde</t>
    </r>
    <r>
      <rPr>
        <sz val="11"/>
        <color theme="1"/>
        <rFont val="Aptos Narrow"/>
        <family val="2"/>
        <scheme val="minor"/>
      </rPr>
      <t>: Ikke endres, fordi maksimums- og minimumsverdiene ikke endres.</t>
    </r>
  </si>
  <si>
    <t>d) Vi analyserer hver størrelse:</t>
  </si>
  <si>
    <t>Kum.frekv.</t>
  </si>
  <si>
    <t>Kum.rel.frekv.i %</t>
  </si>
  <si>
    <t>Det betyr at gruppen med 10% høyest fravær er alle som har mer enn 1 sykedag, dvs. 2, 3, 4 eller 5 sykedager.</t>
  </si>
  <si>
    <t>d) Ifølge kummulativ relativ frekvens er det ca.90% som har fraværet 0 eller 1 dag.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</si>
</sst>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2" fillId="0" borderId="0" xfId="0" applyFont="1"/>
    <xf numFmtId="0" fontId="1" fillId="0" borderId="0" xfId="0" applyFont="1"/>
    <xf numFmtId="2" fontId="1" fillId="0" borderId="0" xfId="0" applyNumberFormat="1" applyFont="1"/>
    <xf numFmtId="10" fontId="1" fillId="0" borderId="0" xfId="0" applyNumberFormat="1" applyFont="1"/>
    <xf numFmtId="9" fontId="0" fillId="0" borderId="0" xfId="1" applyFont="1"/>
    <xf numFmtId="0" fontId="4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Antall personer</a:t>
            </a:r>
            <a:r>
              <a:rPr lang="nb-NO" baseline="0"/>
              <a:t> i en privatbil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1'!$B$1</c:f>
              <c:strCache>
                <c:ptCount val="1"/>
                <c:pt idx="0">
                  <c:v>Antall biler (f)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'Oppgave 1'!$A$2:$A$6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'Oppgave 1'!$B$2:$B$6</c:f>
              <c:numCache>
                <c:formatCode>General</c:formatCode>
                <c:ptCount val="5"/>
                <c:pt idx="0">
                  <c:v>1500</c:v>
                </c:pt>
                <c:pt idx="1">
                  <c:v>600</c:v>
                </c:pt>
                <c:pt idx="2">
                  <c:v>240</c:v>
                </c:pt>
                <c:pt idx="3">
                  <c:v>150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2-4528-BA92-54F4530C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244224"/>
        <c:axId val="740246384"/>
      </c:barChart>
      <c:catAx>
        <c:axId val="740244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personer i en bil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6384"/>
        <c:crosses val="autoZero"/>
        <c:auto val="1"/>
        <c:lblAlgn val="ctr"/>
        <c:lblOffset val="100"/>
        <c:noMultiLvlLbl val="0"/>
      </c:catAx>
      <c:valAx>
        <c:axId val="7402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biler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12700</xdr:rowOff>
    </xdr:from>
    <xdr:to>
      <xdr:col>14</xdr:col>
      <xdr:colOff>178105</xdr:colOff>
      <xdr:row>16</xdr:row>
      <xdr:rowOff>57294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7371201-593B-0641-BF0B-552F7F76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196850"/>
          <a:ext cx="5931205" cy="2806844"/>
        </a:xfrm>
        <a:prstGeom prst="rect">
          <a:avLst/>
        </a:prstGeom>
      </xdr:spPr>
    </xdr:pic>
    <xdr:clientData/>
  </xdr:twoCellAnchor>
  <xdr:twoCellAnchor>
    <xdr:from>
      <xdr:col>0</xdr:col>
      <xdr:colOff>225425</xdr:colOff>
      <xdr:row>15</xdr:row>
      <xdr:rowOff>38100</xdr:rowOff>
    </xdr:from>
    <xdr:to>
      <xdr:col>5</xdr:col>
      <xdr:colOff>34925</xdr:colOff>
      <xdr:row>30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DEAC95-088B-EB25-6E26-2A1EC256B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0</xdr:row>
      <xdr:rowOff>120650</xdr:rowOff>
    </xdr:from>
    <xdr:to>
      <xdr:col>15</xdr:col>
      <xdr:colOff>330521</xdr:colOff>
      <xdr:row>17</xdr:row>
      <xdr:rowOff>139862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CDA27D-DD80-B1F9-83AC-51F56B0A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120650"/>
          <a:ext cx="6248721" cy="3149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0</xdr:row>
      <xdr:rowOff>120650</xdr:rowOff>
    </xdr:from>
    <xdr:to>
      <xdr:col>15</xdr:col>
      <xdr:colOff>336874</xdr:colOff>
      <xdr:row>17</xdr:row>
      <xdr:rowOff>101760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10C163F-1CB7-D0B6-8002-9E90406A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4650" y="120650"/>
          <a:ext cx="6312224" cy="3111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152400</xdr:rowOff>
    </xdr:from>
    <xdr:to>
      <xdr:col>15</xdr:col>
      <xdr:colOff>387661</xdr:colOff>
      <xdr:row>15</xdr:row>
      <xdr:rowOff>57287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D12E23E-BA46-3BCB-5934-3E0C8DC74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152400"/>
          <a:ext cx="6045511" cy="26671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0</xdr:row>
      <xdr:rowOff>101600</xdr:rowOff>
    </xdr:from>
    <xdr:to>
      <xdr:col>14</xdr:col>
      <xdr:colOff>686132</xdr:colOff>
      <xdr:row>17</xdr:row>
      <xdr:rowOff>156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0545998-7B56-0005-3C84-F8450648B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101600"/>
          <a:ext cx="6458282" cy="302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9BD7-E27A-4A1A-8C91-10FA06867765}">
  <dimension ref="A1:E14"/>
  <sheetViews>
    <sheetView topLeftCell="A13" workbookViewId="0">
      <selection activeCell="H23" sqref="H23"/>
    </sheetView>
  </sheetViews>
  <sheetFormatPr defaultColWidth="11.42578125" defaultRowHeight="15" x14ac:dyDescent="0.25"/>
  <cols>
    <col min="1" max="1" width="14.5703125" customWidth="1"/>
    <col min="2" max="2" width="12.85546875" customWidth="1"/>
    <col min="5" max="5" width="18.85546875" customWidth="1"/>
  </cols>
  <sheetData>
    <row r="1" spans="1:5" x14ac:dyDescent="0.25">
      <c r="A1" t="s">
        <v>19</v>
      </c>
      <c r="B1" t="s">
        <v>20</v>
      </c>
      <c r="C1" t="s">
        <v>4</v>
      </c>
      <c r="D1" t="s">
        <v>23</v>
      </c>
      <c r="E1" t="s">
        <v>25</v>
      </c>
    </row>
    <row r="2" spans="1:5" x14ac:dyDescent="0.25">
      <c r="A2">
        <v>1</v>
      </c>
      <c r="B2">
        <v>1500</v>
      </c>
      <c r="C2">
        <f>A2*B2</f>
        <v>1500</v>
      </c>
      <c r="D2">
        <f>B2*(A2-D$9)^2</f>
        <v>591.57599999999979</v>
      </c>
      <c r="E2">
        <f>B2</f>
        <v>1500</v>
      </c>
    </row>
    <row r="3" spans="1:5" x14ac:dyDescent="0.25">
      <c r="A3">
        <v>2</v>
      </c>
      <c r="B3">
        <v>600</v>
      </c>
      <c r="C3">
        <f t="shared" ref="C3:C6" si="0">A3*B3</f>
        <v>1200</v>
      </c>
      <c r="D3">
        <f t="shared" ref="D3:D6" si="1">B3*(A3-D$9)^2</f>
        <v>83.030400000000057</v>
      </c>
      <c r="E3">
        <f>E2+B3</f>
        <v>2100</v>
      </c>
    </row>
    <row r="4" spans="1:5" x14ac:dyDescent="0.25">
      <c r="A4">
        <v>3</v>
      </c>
      <c r="B4">
        <v>240</v>
      </c>
      <c r="C4">
        <f t="shared" si="0"/>
        <v>720</v>
      </c>
      <c r="D4">
        <f t="shared" si="1"/>
        <v>451.77216000000004</v>
      </c>
      <c r="E4">
        <f t="shared" ref="E4:E6" si="2">E3+B4</f>
        <v>2340</v>
      </c>
    </row>
    <row r="5" spans="1:5" x14ac:dyDescent="0.25">
      <c r="A5">
        <v>4</v>
      </c>
      <c r="B5">
        <v>150</v>
      </c>
      <c r="C5">
        <f t="shared" si="0"/>
        <v>600</v>
      </c>
      <c r="D5">
        <f t="shared" si="1"/>
        <v>843.95759999999996</v>
      </c>
      <c r="E5">
        <f t="shared" si="2"/>
        <v>2490</v>
      </c>
    </row>
    <row r="6" spans="1:5" x14ac:dyDescent="0.25">
      <c r="A6">
        <v>5</v>
      </c>
      <c r="B6">
        <v>10</v>
      </c>
      <c r="C6">
        <f t="shared" si="0"/>
        <v>50</v>
      </c>
      <c r="D6">
        <f t="shared" si="1"/>
        <v>113.70384</v>
      </c>
      <c r="E6">
        <f t="shared" si="2"/>
        <v>2500</v>
      </c>
    </row>
    <row r="7" spans="1:5" x14ac:dyDescent="0.25">
      <c r="A7" t="s">
        <v>2</v>
      </c>
      <c r="B7">
        <f>SUM(B2:B6)</f>
        <v>2500</v>
      </c>
      <c r="C7">
        <f>SUM(C2:C6)</f>
        <v>4070</v>
      </c>
      <c r="D7">
        <f>SUM(D2:D6)</f>
        <v>2084.04</v>
      </c>
    </row>
    <row r="9" spans="1:5" x14ac:dyDescent="0.25">
      <c r="A9" t="s">
        <v>21</v>
      </c>
      <c r="D9" s="2">
        <f>C7/B7</f>
        <v>1.6279999999999999</v>
      </c>
      <c r="E9" t="s">
        <v>22</v>
      </c>
    </row>
    <row r="11" spans="1:5" x14ac:dyDescent="0.25">
      <c r="A11" t="s">
        <v>24</v>
      </c>
      <c r="C11">
        <f>D7/(B7-1)</f>
        <v>0.83394957983193274</v>
      </c>
    </row>
    <row r="12" spans="1:5" x14ac:dyDescent="0.25">
      <c r="A12" t="s">
        <v>13</v>
      </c>
      <c r="C12" s="4">
        <f>SQRT(C11)</f>
        <v>0.91320839890571126</v>
      </c>
    </row>
    <row r="14" spans="1:5" x14ac:dyDescent="0.25">
      <c r="A14" t="s">
        <v>26</v>
      </c>
      <c r="C14">
        <f>(A2+A2)/2</f>
        <v>1</v>
      </c>
      <c r="D14" t="s">
        <v>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599B-C29F-4101-8CAC-0FDEB2A544B5}">
  <dimension ref="A1:F16"/>
  <sheetViews>
    <sheetView workbookViewId="0">
      <selection activeCell="A14" sqref="A14"/>
    </sheetView>
  </sheetViews>
  <sheetFormatPr defaultColWidth="11.42578125" defaultRowHeight="15" x14ac:dyDescent="0.25"/>
  <cols>
    <col min="1" max="1" width="14.140625" customWidth="1"/>
    <col min="2" max="2" width="20.140625" customWidth="1"/>
    <col min="6" max="6" width="14.140625" customWidth="1"/>
  </cols>
  <sheetData>
    <row r="1" spans="1:6" x14ac:dyDescent="0.25">
      <c r="A1" t="s">
        <v>28</v>
      </c>
      <c r="B1" t="s">
        <v>29</v>
      </c>
      <c r="C1" t="s">
        <v>4</v>
      </c>
      <c r="D1" t="s">
        <v>33</v>
      </c>
      <c r="E1" t="s">
        <v>61</v>
      </c>
      <c r="F1" t="s">
        <v>62</v>
      </c>
    </row>
    <row r="2" spans="1:6" x14ac:dyDescent="0.25">
      <c r="A2">
        <v>0</v>
      </c>
      <c r="B2">
        <v>500</v>
      </c>
      <c r="C2">
        <f>A2*B2</f>
        <v>0</v>
      </c>
      <c r="D2">
        <f t="shared" ref="D2:D7" si="0">B2*(A2-C$10)^2</f>
        <v>55.55555555555555</v>
      </c>
      <c r="E2">
        <f>B2</f>
        <v>500</v>
      </c>
      <c r="F2" s="10">
        <f>E2/B$8</f>
        <v>0.83333333333333337</v>
      </c>
    </row>
    <row r="3" spans="1:6" x14ac:dyDescent="0.25">
      <c r="A3">
        <v>1</v>
      </c>
      <c r="B3">
        <v>45</v>
      </c>
      <c r="C3">
        <f t="shared" ref="C3:C7" si="1">A3*B3</f>
        <v>45</v>
      </c>
      <c r="D3">
        <f t="shared" si="0"/>
        <v>20.000000000000004</v>
      </c>
      <c r="E3">
        <f>E2+B3</f>
        <v>545</v>
      </c>
      <c r="F3" s="10">
        <f t="shared" ref="F3:F7" si="2">E3/B$8</f>
        <v>0.90833333333333333</v>
      </c>
    </row>
    <row r="4" spans="1:6" x14ac:dyDescent="0.25">
      <c r="A4">
        <v>2</v>
      </c>
      <c r="B4">
        <v>25</v>
      </c>
      <c r="C4">
        <f t="shared" si="1"/>
        <v>50</v>
      </c>
      <c r="D4">
        <f t="shared" si="0"/>
        <v>69.444444444444457</v>
      </c>
      <c r="E4">
        <f t="shared" ref="E4:E7" si="3">E3+B4</f>
        <v>570</v>
      </c>
      <c r="F4" s="10">
        <f t="shared" si="2"/>
        <v>0.95</v>
      </c>
    </row>
    <row r="5" spans="1:6" x14ac:dyDescent="0.25">
      <c r="A5">
        <v>3</v>
      </c>
      <c r="B5">
        <v>20</v>
      </c>
      <c r="C5">
        <f t="shared" si="1"/>
        <v>60</v>
      </c>
      <c r="D5">
        <f t="shared" si="0"/>
        <v>142.22222222222223</v>
      </c>
      <c r="E5">
        <f t="shared" si="3"/>
        <v>590</v>
      </c>
      <c r="F5" s="10">
        <f t="shared" si="2"/>
        <v>0.98333333333333328</v>
      </c>
    </row>
    <row r="6" spans="1:6" x14ac:dyDescent="0.25">
      <c r="A6">
        <v>4</v>
      </c>
      <c r="B6">
        <v>5</v>
      </c>
      <c r="C6">
        <f t="shared" si="1"/>
        <v>20</v>
      </c>
      <c r="D6">
        <f t="shared" si="0"/>
        <v>67.222222222222214</v>
      </c>
      <c r="E6">
        <f t="shared" si="3"/>
        <v>595</v>
      </c>
      <c r="F6" s="10">
        <f t="shared" si="2"/>
        <v>0.9916666666666667</v>
      </c>
    </row>
    <row r="7" spans="1:6" x14ac:dyDescent="0.25">
      <c r="A7">
        <v>5</v>
      </c>
      <c r="B7">
        <v>5</v>
      </c>
      <c r="C7">
        <f t="shared" si="1"/>
        <v>25</v>
      </c>
      <c r="D7">
        <f t="shared" si="0"/>
        <v>108.88888888888891</v>
      </c>
      <c r="E7">
        <f t="shared" si="3"/>
        <v>600</v>
      </c>
      <c r="F7" s="10">
        <f t="shared" si="2"/>
        <v>1</v>
      </c>
    </row>
    <row r="8" spans="1:6" x14ac:dyDescent="0.25">
      <c r="A8" t="s">
        <v>2</v>
      </c>
      <c r="B8">
        <f>SUM(B2:B7)</f>
        <v>600</v>
      </c>
      <c r="C8">
        <f>SUM(C2:C7)</f>
        <v>200</v>
      </c>
      <c r="D8">
        <f>SUM(D2:D7)</f>
        <v>463.33333333333337</v>
      </c>
    </row>
    <row r="10" spans="1:6" x14ac:dyDescent="0.25">
      <c r="A10" t="s">
        <v>30</v>
      </c>
      <c r="C10" s="3">
        <f>C8/B8</f>
        <v>0.33333333333333331</v>
      </c>
      <c r="D10" t="s">
        <v>31</v>
      </c>
    </row>
    <row r="11" spans="1:6" x14ac:dyDescent="0.25">
      <c r="A11" t="s">
        <v>32</v>
      </c>
      <c r="C11">
        <v>0</v>
      </c>
      <c r="D11" t="s">
        <v>31</v>
      </c>
    </row>
    <row r="12" spans="1:6" x14ac:dyDescent="0.25">
      <c r="A12" t="s">
        <v>34</v>
      </c>
      <c r="C12" s="3">
        <f>SQRT(D8/(B8-1))</f>
        <v>0.87949497321022763</v>
      </c>
      <c r="D12" t="s">
        <v>31</v>
      </c>
    </row>
    <row r="13" spans="1:6" x14ac:dyDescent="0.25">
      <c r="A13" t="s">
        <v>64</v>
      </c>
    </row>
    <row r="14" spans="1:6" x14ac:dyDescent="0.25">
      <c r="A14" s="11" t="s">
        <v>63</v>
      </c>
    </row>
    <row r="15" spans="1:6" x14ac:dyDescent="0.25">
      <c r="A15" t="s">
        <v>35</v>
      </c>
      <c r="C15">
        <f>SUM(C4:C7)</f>
        <v>155</v>
      </c>
      <c r="D15" t="s">
        <v>36</v>
      </c>
    </row>
    <row r="16" spans="1:6" x14ac:dyDescent="0.25">
      <c r="A16" t="s">
        <v>37</v>
      </c>
      <c r="B16" s="5">
        <f>(C15/C8)*100%</f>
        <v>0.77500000000000002</v>
      </c>
      <c r="C16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16C8-A1C6-46C2-8C54-5862A1FA49FF}">
  <dimension ref="A1:E16"/>
  <sheetViews>
    <sheetView workbookViewId="0">
      <selection activeCell="B15" sqref="B15"/>
    </sheetView>
  </sheetViews>
  <sheetFormatPr defaultColWidth="11.42578125" defaultRowHeight="15" x14ac:dyDescent="0.25"/>
  <cols>
    <col min="1" max="1" width="16.42578125" customWidth="1"/>
    <col min="2" max="2" width="15.7109375" customWidth="1"/>
  </cols>
  <sheetData>
    <row r="1" spans="1:5" x14ac:dyDescent="0.25">
      <c r="A1" t="s">
        <v>0</v>
      </c>
      <c r="B1" t="s">
        <v>1</v>
      </c>
      <c r="C1" t="s">
        <v>4</v>
      </c>
      <c r="D1" t="s">
        <v>12</v>
      </c>
    </row>
    <row r="2" spans="1:5" x14ac:dyDescent="0.25">
      <c r="A2">
        <v>0</v>
      </c>
      <c r="B2">
        <v>400</v>
      </c>
      <c r="C2">
        <f>A2*B2</f>
        <v>0</v>
      </c>
      <c r="D2">
        <f>B2*(A2-C$10)^2</f>
        <v>1111.1111111111113</v>
      </c>
    </row>
    <row r="3" spans="1:5" x14ac:dyDescent="0.25">
      <c r="A3">
        <v>1</v>
      </c>
      <c r="B3">
        <v>1200</v>
      </c>
      <c r="C3">
        <f t="shared" ref="C3:C7" si="0">A3*B3</f>
        <v>1200</v>
      </c>
      <c r="D3">
        <f t="shared" ref="D3:D7" si="1">B3*(A3-C$10)^2</f>
        <v>533.33333333333348</v>
      </c>
    </row>
    <row r="4" spans="1:5" x14ac:dyDescent="0.25">
      <c r="A4">
        <v>2</v>
      </c>
      <c r="B4">
        <v>800</v>
      </c>
      <c r="C4">
        <f t="shared" si="0"/>
        <v>1600</v>
      </c>
      <c r="D4">
        <f t="shared" si="1"/>
        <v>88.888888888888857</v>
      </c>
    </row>
    <row r="5" spans="1:5" x14ac:dyDescent="0.25">
      <c r="A5">
        <v>3</v>
      </c>
      <c r="B5">
        <v>300</v>
      </c>
      <c r="C5">
        <f t="shared" si="0"/>
        <v>900</v>
      </c>
      <c r="D5">
        <f t="shared" si="1"/>
        <v>533.33333333333326</v>
      </c>
    </row>
    <row r="6" spans="1:5" x14ac:dyDescent="0.25">
      <c r="A6">
        <v>4</v>
      </c>
      <c r="B6">
        <v>200</v>
      </c>
      <c r="C6">
        <f t="shared" si="0"/>
        <v>800</v>
      </c>
      <c r="D6">
        <f t="shared" si="1"/>
        <v>1088.8888888888887</v>
      </c>
    </row>
    <row r="7" spans="1:5" x14ac:dyDescent="0.25">
      <c r="A7">
        <v>5</v>
      </c>
      <c r="B7">
        <v>100</v>
      </c>
      <c r="C7">
        <f t="shared" si="0"/>
        <v>500</v>
      </c>
      <c r="D7">
        <f t="shared" si="1"/>
        <v>1111.1111111111109</v>
      </c>
    </row>
    <row r="8" spans="1:5" x14ac:dyDescent="0.25">
      <c r="A8" t="s">
        <v>2</v>
      </c>
      <c r="B8">
        <f>SUM(B2:B7)</f>
        <v>3000</v>
      </c>
      <c r="C8">
        <f>SUM(C2:C7)</f>
        <v>5000</v>
      </c>
      <c r="D8">
        <f>SUM(D2:D7)</f>
        <v>4466.6666666666661</v>
      </c>
    </row>
    <row r="10" spans="1:5" x14ac:dyDescent="0.25">
      <c r="A10" t="s">
        <v>3</v>
      </c>
      <c r="C10" s="2">
        <f>C8/B8</f>
        <v>1.6666666666666667</v>
      </c>
      <c r="D10" t="s">
        <v>5</v>
      </c>
    </row>
    <row r="12" spans="1:5" x14ac:dyDescent="0.25">
      <c r="A12" t="s">
        <v>6</v>
      </c>
      <c r="B12">
        <v>1</v>
      </c>
      <c r="C12" t="s">
        <v>7</v>
      </c>
    </row>
    <row r="13" spans="1:5" x14ac:dyDescent="0.25">
      <c r="A13" t="s">
        <v>8</v>
      </c>
      <c r="B13" t="s">
        <v>9</v>
      </c>
      <c r="D13">
        <f>(1+1)/2</f>
        <v>1</v>
      </c>
      <c r="E13" t="s">
        <v>10</v>
      </c>
    </row>
    <row r="15" spans="1:5" x14ac:dyDescent="0.25">
      <c r="A15" t="s">
        <v>11</v>
      </c>
      <c r="B15" s="1">
        <f>D8/(B8-1)</f>
        <v>1.4893853506724462</v>
      </c>
    </row>
    <row r="16" spans="1:5" x14ac:dyDescent="0.25">
      <c r="A16" t="s">
        <v>13</v>
      </c>
      <c r="B16" s="1">
        <f>SQRT(B15)</f>
        <v>1.2204037654286577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7BB6-FB3C-41DD-93F2-3BADFCC378CA}">
  <dimension ref="A1:I17"/>
  <sheetViews>
    <sheetView workbookViewId="0">
      <selection activeCell="D17" sqref="D17"/>
    </sheetView>
  </sheetViews>
  <sheetFormatPr defaultColWidth="11.42578125" defaultRowHeight="15" x14ac:dyDescent="0.25"/>
  <sheetData>
    <row r="1" spans="1:9" x14ac:dyDescent="0.25">
      <c r="A1">
        <v>23</v>
      </c>
      <c r="B1">
        <v>26</v>
      </c>
      <c r="C1">
        <v>35</v>
      </c>
      <c r="D1">
        <v>36</v>
      </c>
      <c r="E1">
        <v>40</v>
      </c>
      <c r="F1">
        <v>42</v>
      </c>
      <c r="G1">
        <v>48</v>
      </c>
      <c r="H1">
        <v>54</v>
      </c>
      <c r="I1">
        <v>56</v>
      </c>
    </row>
    <row r="3" spans="1:9" x14ac:dyDescent="0.25">
      <c r="A3" t="s">
        <v>39</v>
      </c>
    </row>
    <row r="4" spans="1:9" x14ac:dyDescent="0.25">
      <c r="A4" t="s">
        <v>40</v>
      </c>
      <c r="C4">
        <f>AVERAGE(A1:I1)</f>
        <v>40</v>
      </c>
      <c r="D4" t="s">
        <v>41</v>
      </c>
    </row>
    <row r="5" spans="1:9" x14ac:dyDescent="0.25">
      <c r="A5" t="s">
        <v>42</v>
      </c>
      <c r="C5">
        <f>MEDIAN(A1:I1)</f>
        <v>40</v>
      </c>
      <c r="D5" t="s">
        <v>41</v>
      </c>
    </row>
    <row r="6" spans="1:9" x14ac:dyDescent="0.25">
      <c r="A6" t="s">
        <v>18</v>
      </c>
      <c r="C6">
        <f>MAX(A1:I1)-MIN(A1:I1)</f>
        <v>33</v>
      </c>
      <c r="D6" t="s">
        <v>41</v>
      </c>
    </row>
    <row r="7" spans="1:9" x14ac:dyDescent="0.25">
      <c r="A7" t="s">
        <v>13</v>
      </c>
      <c r="C7" s="3">
        <f>_xlfn.STDEV.S(A1:I1)</f>
        <v>11.434596626029272</v>
      </c>
      <c r="D7" t="s">
        <v>41</v>
      </c>
    </row>
    <row r="9" spans="1:9" x14ac:dyDescent="0.25">
      <c r="A9" t="s">
        <v>43</v>
      </c>
    </row>
    <row r="10" spans="1:9" x14ac:dyDescent="0.25">
      <c r="A10" s="6" t="s">
        <v>44</v>
      </c>
    </row>
    <row r="11" spans="1:9" x14ac:dyDescent="0.25">
      <c r="A11" s="6" t="s">
        <v>45</v>
      </c>
    </row>
    <row r="12" spans="1:9" x14ac:dyDescent="0.25">
      <c r="A12" s="6" t="s">
        <v>46</v>
      </c>
    </row>
    <row r="13" spans="1:9" x14ac:dyDescent="0.25">
      <c r="A13" s="6" t="s">
        <v>47</v>
      </c>
    </row>
    <row r="15" spans="1:9" x14ac:dyDescent="0.25">
      <c r="A15" t="s">
        <v>48</v>
      </c>
    </row>
    <row r="16" spans="1:9" x14ac:dyDescent="0.25">
      <c r="A16" t="s">
        <v>50</v>
      </c>
      <c r="D16" t="s">
        <v>51</v>
      </c>
    </row>
    <row r="17" spans="1:1" x14ac:dyDescent="0.25">
      <c r="A17" t="s">
        <v>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B007-4E3C-4377-8011-82029CE41F2C}">
  <dimension ref="A1:H36"/>
  <sheetViews>
    <sheetView tabSelected="1" workbookViewId="0">
      <selection activeCell="A33" sqref="A33"/>
    </sheetView>
  </sheetViews>
  <sheetFormatPr defaultColWidth="11.42578125" defaultRowHeight="15" x14ac:dyDescent="0.25"/>
  <sheetData>
    <row r="1" spans="1:4" x14ac:dyDescent="0.25">
      <c r="A1">
        <v>350</v>
      </c>
    </row>
    <row r="2" spans="1:4" x14ac:dyDescent="0.25">
      <c r="A2">
        <v>430</v>
      </c>
    </row>
    <row r="3" spans="1:4" x14ac:dyDescent="0.25">
      <c r="A3">
        <v>540</v>
      </c>
    </row>
    <row r="4" spans="1:4" x14ac:dyDescent="0.25">
      <c r="A4">
        <v>420</v>
      </c>
    </row>
    <row r="5" spans="1:4" x14ac:dyDescent="0.25">
      <c r="A5">
        <v>640</v>
      </c>
    </row>
    <row r="6" spans="1:4" x14ac:dyDescent="0.25">
      <c r="A6">
        <v>290</v>
      </c>
    </row>
    <row r="7" spans="1:4" x14ac:dyDescent="0.25">
      <c r="A7">
        <v>450</v>
      </c>
    </row>
    <row r="8" spans="1:4" x14ac:dyDescent="0.25">
      <c r="A8">
        <v>500</v>
      </c>
    </row>
    <row r="9" spans="1:4" x14ac:dyDescent="0.25">
      <c r="A9">
        <v>340</v>
      </c>
    </row>
    <row r="11" spans="1:4" x14ac:dyDescent="0.25">
      <c r="A11" t="s">
        <v>14</v>
      </c>
      <c r="C11" s="7">
        <f>AVERAGE(A1:A9)</f>
        <v>440</v>
      </c>
      <c r="D11" t="s">
        <v>15</v>
      </c>
    </row>
    <row r="12" spans="1:4" x14ac:dyDescent="0.25">
      <c r="A12" t="s">
        <v>13</v>
      </c>
      <c r="C12" s="8">
        <f>_xlfn.STDEV.S(A1:A9)</f>
        <v>108.8577052853862</v>
      </c>
      <c r="D12" t="s">
        <v>16</v>
      </c>
    </row>
    <row r="13" spans="1:4" x14ac:dyDescent="0.25">
      <c r="C13" s="7"/>
    </row>
    <row r="14" spans="1:4" x14ac:dyDescent="0.25">
      <c r="A14" t="s">
        <v>17</v>
      </c>
      <c r="C14" s="7">
        <f>MEDIAN(A1:A9)</f>
        <v>430</v>
      </c>
      <c r="D14" t="s">
        <v>16</v>
      </c>
    </row>
    <row r="15" spans="1:4" x14ac:dyDescent="0.25">
      <c r="A15" t="s">
        <v>18</v>
      </c>
      <c r="C15" s="7">
        <f>MAX(A1:A9)-MIN(A1:A9)</f>
        <v>350</v>
      </c>
      <c r="D15" t="s">
        <v>16</v>
      </c>
    </row>
    <row r="17" spans="1:8" x14ac:dyDescent="0.25">
      <c r="A17" t="s">
        <v>52</v>
      </c>
      <c r="F17">
        <v>4</v>
      </c>
    </row>
    <row r="18" spans="1:8" x14ac:dyDescent="0.25">
      <c r="A18" t="s">
        <v>37</v>
      </c>
      <c r="F18" s="9">
        <f>4/9</f>
        <v>0.44444444444444442</v>
      </c>
    </row>
    <row r="20" spans="1:8" x14ac:dyDescent="0.25">
      <c r="A20" t="s">
        <v>55</v>
      </c>
      <c r="C20" s="9"/>
    </row>
    <row r="21" spans="1:8" x14ac:dyDescent="0.25">
      <c r="A21">
        <v>350</v>
      </c>
    </row>
    <row r="22" spans="1:8" x14ac:dyDescent="0.25">
      <c r="A22">
        <v>430</v>
      </c>
      <c r="C22" t="s">
        <v>8</v>
      </c>
      <c r="D22">
        <f>MEDIAN(A21:A30)</f>
        <v>435</v>
      </c>
      <c r="E22" t="s">
        <v>16</v>
      </c>
    </row>
    <row r="23" spans="1:8" x14ac:dyDescent="0.25">
      <c r="A23">
        <v>540</v>
      </c>
      <c r="C23" t="s">
        <v>53</v>
      </c>
      <c r="H23">
        <v>5</v>
      </c>
    </row>
    <row r="24" spans="1:8" x14ac:dyDescent="0.25">
      <c r="A24">
        <v>420</v>
      </c>
      <c r="C24" t="s">
        <v>54</v>
      </c>
      <c r="E24" s="5">
        <f>H23/10</f>
        <v>0.5</v>
      </c>
    </row>
    <row r="25" spans="1:8" x14ac:dyDescent="0.25">
      <c r="A25">
        <v>640</v>
      </c>
    </row>
    <row r="26" spans="1:8" x14ac:dyDescent="0.25">
      <c r="A26">
        <v>290</v>
      </c>
    </row>
    <row r="27" spans="1:8" x14ac:dyDescent="0.25">
      <c r="A27">
        <v>450</v>
      </c>
    </row>
    <row r="28" spans="1:8" x14ac:dyDescent="0.25">
      <c r="A28">
        <v>500</v>
      </c>
    </row>
    <row r="29" spans="1:8" x14ac:dyDescent="0.25">
      <c r="A29">
        <v>340</v>
      </c>
    </row>
    <row r="30" spans="1:8" x14ac:dyDescent="0.25">
      <c r="A30">
        <v>440</v>
      </c>
    </row>
    <row r="32" spans="1:8" x14ac:dyDescent="0.25">
      <c r="A32" t="s">
        <v>60</v>
      </c>
    </row>
    <row r="33" spans="1:1" x14ac:dyDescent="0.25">
      <c r="A33" s="6" t="s">
        <v>56</v>
      </c>
    </row>
    <row r="34" spans="1:1" x14ac:dyDescent="0.25">
      <c r="A34" s="6" t="s">
        <v>57</v>
      </c>
    </row>
    <row r="35" spans="1:1" x14ac:dyDescent="0.25">
      <c r="A35" s="6" t="s">
        <v>58</v>
      </c>
    </row>
    <row r="36" spans="1:1" x14ac:dyDescent="0.25">
      <c r="A36" s="6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Oppgave 1</vt:lpstr>
      <vt:lpstr>Oppgave 2</vt:lpstr>
      <vt:lpstr>Oppgave 3</vt:lpstr>
      <vt:lpstr>Oppgave 4</vt:lpstr>
      <vt:lpstr>Oppgave 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2025-01-08T08:40:37Z</dcterms:created>
  <dcterms:modified xsi:type="dcterms:W3CDTF">2025-02-03T17:49:02Z</dcterms:modified>
</cp:coreProperties>
</file>